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pacek\Downloads\"/>
    </mc:Choice>
  </mc:AlternateContent>
  <xr:revisionPtr revIDLastSave="0" documentId="8_{D99151F8-5D52-4C1C-BA50-F7AFD12881C7}" xr6:coauthVersionLast="47" xr6:coauthVersionMax="47" xr10:uidLastSave="{00000000-0000-0000-0000-000000000000}"/>
  <bookViews>
    <workbookView xWindow="-120" yWindow="-120" windowWidth="29040" windowHeight="15840" xr2:uid="{252F9012-B365-455E-B7AE-ABDBCEF9BBDF}"/>
  </bookViews>
  <sheets>
    <sheet name="elektřina" sheetId="1" r:id="rId1"/>
    <sheet name="plyn" sheetId="2" r:id="rId2"/>
    <sheet name="spo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9" i="2"/>
  <c r="G9" i="2"/>
  <c r="K10" i="1"/>
  <c r="K11" i="1"/>
  <c r="K12" i="1"/>
  <c r="K13" i="1"/>
  <c r="K14" i="1"/>
  <c r="K15" i="1"/>
  <c r="K16" i="1"/>
  <c r="K9" i="1"/>
  <c r="K18" i="1" s="1"/>
  <c r="J10" i="1"/>
  <c r="J11" i="1"/>
  <c r="J12" i="1"/>
  <c r="J13" i="1"/>
  <c r="J14" i="1"/>
  <c r="J15" i="1"/>
  <c r="J16" i="1"/>
  <c r="J9" i="1"/>
  <c r="I10" i="1"/>
  <c r="I11" i="1"/>
  <c r="I12" i="1"/>
  <c r="I13" i="1"/>
  <c r="I14" i="1"/>
  <c r="I15" i="1"/>
  <c r="I16" i="1"/>
  <c r="I9" i="1"/>
  <c r="D17" i="1"/>
  <c r="C17" i="1"/>
  <c r="B17" i="1"/>
  <c r="J18" i="1" l="1"/>
  <c r="I18" i="1"/>
  <c r="I19" i="1" s="1"/>
</calcChain>
</file>

<file path=xl/sharedStrings.xml><?xml version="1.0" encoding="utf-8"?>
<sst xmlns="http://schemas.openxmlformats.org/spreadsheetml/2006/main" count="44" uniqueCount="38">
  <si>
    <t>počet smluv</t>
  </si>
  <si>
    <t>VT (roční spotřeba v MWh)</t>
  </si>
  <si>
    <t>NT (roční spotřeba v MWh)</t>
  </si>
  <si>
    <t>C01d, C02d, C03d</t>
  </si>
  <si>
    <t>C25d, C26d</t>
  </si>
  <si>
    <t>C35d, C45d, C56d</t>
  </si>
  <si>
    <t>C62d</t>
  </si>
  <si>
    <t>D01d, D02d</t>
  </si>
  <si>
    <t>D25d, D26d</t>
  </si>
  <si>
    <t>D35d</t>
  </si>
  <si>
    <t>D45d, D56d, D57d, D61d</t>
  </si>
  <si>
    <t>celkem elektřina</t>
  </si>
  <si>
    <t>Distribuční sazba</t>
  </si>
  <si>
    <t>cena MWh v Kč bez DPH</t>
  </si>
  <si>
    <t>cena VT MWh v Kč bez DPH</t>
  </si>
  <si>
    <t>cena NT MWh v Kč bez DPH</t>
  </si>
  <si>
    <t>zadávací údaje (vzor)</t>
  </si>
  <si>
    <t>nabídka dodavatele (vzor)</t>
  </si>
  <si>
    <t>výpočet pro vyhodnocení vítěze (vzor)</t>
  </si>
  <si>
    <t>K posouzení celkové výhodnosti podané nabídky dojde k automatickému výpočtu dle celkové předpokládané ceny za dodávku komodity - viz vzor.</t>
  </si>
  <si>
    <t>roční spotřeba v MWh</t>
  </si>
  <si>
    <t xml:space="preserve">Organizátor při vyhlášení aukce dokument aktualizuje ve sloupcích A-B tak, aby pokrýval všechna k dané aukci přihlášená odběrná místa. </t>
  </si>
  <si>
    <t xml:space="preserve">Dodavatel následně doplní nabídkovou cenu ve sloupci D. </t>
  </si>
  <si>
    <t xml:space="preserve">Dodavatel následně doplní nabídkovou cenu pro jednotlivé distribuční sazby a nízký a vysoký tarif do sloupců F a G. </t>
  </si>
  <si>
    <t>Organizátor při vyhlášení Aukce dokument aktualizuje ve sloupcích A-D tak, aby pokrýval všechna k dané aukci přihlášená odběrná místa. Uvedené sazby představují jen příklady a budou aktulizovány pro každou Aukci.</t>
  </si>
  <si>
    <t>Dokument struktury Nabídky a výpočtu vítězné Nabídky vytvoří Organizátor vždy k datu oznámení nové Aukce Dodavatelům. Dokument bude logikou obdobný vzorům dle listů a) a b), bude však vycházet ze specifických parametrů soutěžené Kategorie.</t>
  </si>
  <si>
    <t>měsíční poplatek</t>
  </si>
  <si>
    <t>celkem za 2 roky za spotřebu v VT</t>
  </si>
  <si>
    <t>celkem za 2 roky za spotřebu v NT</t>
  </si>
  <si>
    <t>celkem za 2 roky za měsíční poplatky</t>
  </si>
  <si>
    <t>celkem za 2 roky za spotřebu</t>
  </si>
  <si>
    <t>celkem za 2 roky za měsíční poplatek</t>
  </si>
  <si>
    <t>počet domácností</t>
  </si>
  <si>
    <t>počet IČO subjektů</t>
  </si>
  <si>
    <t>Informace o instalované fotovoltaice</t>
  </si>
  <si>
    <t>Příloha č. 1 (list a) - vzor a struktura nabídky = Databáze (list elektřina FIX)</t>
  </si>
  <si>
    <t>Příloha č. 1 (list c) - vzor a struktura nabídky = Databáze (list plyn a elektřina SPOT)</t>
  </si>
  <si>
    <t>Příloha č. 1 (list b) - vzor a struktura nabídky = Databáze (list plyn FIX)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</si>
</sst>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0" fillId="2" borderId="0" xfId="0" applyNumberFormat="1" applyFill="1"/>
    <xf numFmtId="0" fontId="0" fillId="2" borderId="0" xfId="0" applyFill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E96B-DBA9-4A90-87D5-39215CD65CE8}">
  <dimension ref="A1:K23"/>
  <sheetViews>
    <sheetView tabSelected="1" zoomScaleNormal="100" workbookViewId="0">
      <selection activeCell="J26" sqref="J26"/>
    </sheetView>
  </sheetViews>
  <sheetFormatPr defaultColWidth="8.85546875" defaultRowHeight="15" x14ac:dyDescent="0.25"/>
  <cols>
    <col min="1" max="1" width="21.42578125" customWidth="1"/>
    <col min="3" max="3" width="9.42578125" customWidth="1"/>
    <col min="5" max="5" width="3.85546875" customWidth="1"/>
    <col min="6" max="6" width="11.42578125" customWidth="1"/>
    <col min="7" max="7" width="11.5703125" customWidth="1"/>
    <col min="8" max="8" width="9.5703125" customWidth="1"/>
    <col min="9" max="9" width="13.140625" customWidth="1"/>
    <col min="10" max="10" width="13.85546875" customWidth="1"/>
    <col min="11" max="11" width="19.5703125" customWidth="1"/>
    <col min="12" max="12" width="19.42578125" customWidth="1"/>
  </cols>
  <sheetData>
    <row r="1" spans="1:11" ht="23.25" x14ac:dyDescent="0.35">
      <c r="A1" s="8" t="s">
        <v>35</v>
      </c>
    </row>
    <row r="3" spans="1:11" ht="29.1" customHeight="1" x14ac:dyDescent="0.25">
      <c r="A3" s="10" t="s">
        <v>24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t="s">
        <v>23</v>
      </c>
    </row>
    <row r="5" spans="1:11" x14ac:dyDescent="0.25">
      <c r="A5" t="s">
        <v>19</v>
      </c>
    </row>
    <row r="7" spans="1:11" x14ac:dyDescent="0.25">
      <c r="B7" s="9" t="s">
        <v>16</v>
      </c>
      <c r="C7" s="9"/>
      <c r="D7" s="9"/>
      <c r="F7" s="9" t="s">
        <v>17</v>
      </c>
      <c r="G7" s="9"/>
      <c r="H7" s="7"/>
      <c r="I7" t="s">
        <v>18</v>
      </c>
    </row>
    <row r="8" spans="1:11" ht="48.75" customHeight="1" x14ac:dyDescent="0.25">
      <c r="A8" s="1" t="s">
        <v>12</v>
      </c>
      <c r="B8" s="1" t="s">
        <v>0</v>
      </c>
      <c r="C8" s="1" t="s">
        <v>1</v>
      </c>
      <c r="D8" s="1" t="s">
        <v>2</v>
      </c>
      <c r="E8" s="1"/>
      <c r="F8" s="1" t="s">
        <v>14</v>
      </c>
      <c r="G8" s="1" t="s">
        <v>15</v>
      </c>
      <c r="H8" s="1" t="s">
        <v>26</v>
      </c>
      <c r="I8" s="1" t="s">
        <v>27</v>
      </c>
      <c r="J8" s="1" t="s">
        <v>28</v>
      </c>
      <c r="K8" s="1" t="s">
        <v>29</v>
      </c>
    </row>
    <row r="9" spans="1:11" x14ac:dyDescent="0.25">
      <c r="A9" t="s">
        <v>3</v>
      </c>
      <c r="B9" s="2">
        <v>661</v>
      </c>
      <c r="C9" s="2">
        <v>3963</v>
      </c>
      <c r="D9" s="2">
        <v>0</v>
      </c>
      <c r="F9" s="3">
        <v>1428</v>
      </c>
      <c r="G9" s="4"/>
      <c r="H9" s="4">
        <v>120</v>
      </c>
      <c r="I9">
        <f>F9*C9*2</f>
        <v>11318328</v>
      </c>
      <c r="J9">
        <f>G9*D9*2</f>
        <v>0</v>
      </c>
      <c r="K9">
        <f>H9*B9*24</f>
        <v>1903680</v>
      </c>
    </row>
    <row r="10" spans="1:11" x14ac:dyDescent="0.25">
      <c r="A10" t="s">
        <v>4</v>
      </c>
      <c r="B10" s="2">
        <v>230</v>
      </c>
      <c r="C10" s="2">
        <v>2305</v>
      </c>
      <c r="D10" s="2">
        <v>1622</v>
      </c>
      <c r="F10" s="3">
        <v>1688</v>
      </c>
      <c r="G10" s="3">
        <v>1166</v>
      </c>
      <c r="H10" s="4">
        <v>120</v>
      </c>
      <c r="I10">
        <f t="shared" ref="I10:I16" si="0">F10*C10*2</f>
        <v>7781680</v>
      </c>
      <c r="J10">
        <f t="shared" ref="J10:J16" si="1">G10*D10*2</f>
        <v>3782504</v>
      </c>
      <c r="K10">
        <f t="shared" ref="K10:K16" si="2">H10*B10*24</f>
        <v>662400</v>
      </c>
    </row>
    <row r="11" spans="1:11" x14ac:dyDescent="0.25">
      <c r="A11" t="s">
        <v>5</v>
      </c>
      <c r="B11" s="2">
        <v>106</v>
      </c>
      <c r="C11" s="2">
        <v>524</v>
      </c>
      <c r="D11" s="2">
        <v>2665</v>
      </c>
      <c r="F11" s="3">
        <v>1630</v>
      </c>
      <c r="G11" s="3">
        <v>1428</v>
      </c>
      <c r="H11" s="4">
        <v>120</v>
      </c>
      <c r="I11">
        <f t="shared" si="0"/>
        <v>1708240</v>
      </c>
      <c r="J11">
        <f t="shared" si="1"/>
        <v>7611240</v>
      </c>
      <c r="K11">
        <f t="shared" si="2"/>
        <v>305280</v>
      </c>
    </row>
    <row r="12" spans="1:11" x14ac:dyDescent="0.25">
      <c r="A12" t="s">
        <v>6</v>
      </c>
      <c r="B12" s="2">
        <v>26</v>
      </c>
      <c r="C12" s="2">
        <v>402</v>
      </c>
      <c r="D12" s="2">
        <v>0</v>
      </c>
      <c r="F12" s="3">
        <v>980</v>
      </c>
      <c r="G12" s="4"/>
      <c r="H12" s="4">
        <v>120</v>
      </c>
      <c r="I12">
        <f t="shared" si="0"/>
        <v>787920</v>
      </c>
      <c r="J12">
        <f t="shared" si="1"/>
        <v>0</v>
      </c>
      <c r="K12">
        <f t="shared" si="2"/>
        <v>74880</v>
      </c>
    </row>
    <row r="13" spans="1:11" x14ac:dyDescent="0.25">
      <c r="A13" t="s">
        <v>7</v>
      </c>
      <c r="B13" s="2">
        <v>6604</v>
      </c>
      <c r="C13" s="2">
        <v>13803</v>
      </c>
      <c r="D13" s="2">
        <v>0</v>
      </c>
      <c r="F13" s="3">
        <v>1287</v>
      </c>
      <c r="G13" s="4"/>
      <c r="H13" s="4">
        <v>90</v>
      </c>
      <c r="I13">
        <f t="shared" si="0"/>
        <v>35528922</v>
      </c>
      <c r="J13">
        <f t="shared" si="1"/>
        <v>0</v>
      </c>
      <c r="K13">
        <f t="shared" si="2"/>
        <v>14264640</v>
      </c>
    </row>
    <row r="14" spans="1:11" x14ac:dyDescent="0.25">
      <c r="A14" t="s">
        <v>8</v>
      </c>
      <c r="B14" s="2">
        <v>2624</v>
      </c>
      <c r="C14" s="2">
        <v>6058</v>
      </c>
      <c r="D14" s="2">
        <v>6207</v>
      </c>
      <c r="F14" s="3">
        <v>1544</v>
      </c>
      <c r="G14" s="3">
        <v>1030</v>
      </c>
      <c r="H14" s="4">
        <v>90</v>
      </c>
      <c r="I14">
        <f t="shared" si="0"/>
        <v>18707104</v>
      </c>
      <c r="J14">
        <f t="shared" si="1"/>
        <v>12786420</v>
      </c>
      <c r="K14">
        <f t="shared" si="2"/>
        <v>5667840</v>
      </c>
    </row>
    <row r="15" spans="1:11" x14ac:dyDescent="0.25">
      <c r="A15" t="s">
        <v>9</v>
      </c>
      <c r="B15" s="2">
        <v>83</v>
      </c>
      <c r="C15" s="2">
        <v>122</v>
      </c>
      <c r="D15" s="2">
        <v>504</v>
      </c>
      <c r="F15" s="3">
        <v>1544</v>
      </c>
      <c r="G15" s="3">
        <v>1030</v>
      </c>
      <c r="H15" s="4">
        <v>90</v>
      </c>
      <c r="I15">
        <f t="shared" si="0"/>
        <v>376736</v>
      </c>
      <c r="J15">
        <f t="shared" si="1"/>
        <v>1038240</v>
      </c>
      <c r="K15">
        <f t="shared" si="2"/>
        <v>179280</v>
      </c>
    </row>
    <row r="16" spans="1:11" x14ac:dyDescent="0.25">
      <c r="A16" t="s">
        <v>10</v>
      </c>
      <c r="B16" s="2">
        <v>2563</v>
      </c>
      <c r="C16" s="2">
        <v>3151</v>
      </c>
      <c r="D16" s="2">
        <v>23800</v>
      </c>
      <c r="F16" s="3">
        <v>1479</v>
      </c>
      <c r="G16" s="3">
        <v>1289</v>
      </c>
      <c r="H16" s="4">
        <v>90</v>
      </c>
      <c r="I16">
        <f t="shared" si="0"/>
        <v>9320658</v>
      </c>
      <c r="J16">
        <f t="shared" si="1"/>
        <v>61356400</v>
      </c>
      <c r="K16">
        <f t="shared" si="2"/>
        <v>5536080</v>
      </c>
    </row>
    <row r="17" spans="1:11" x14ac:dyDescent="0.25">
      <c r="A17" s="5" t="s">
        <v>11</v>
      </c>
      <c r="B17" s="6">
        <f>SUM(B9:B16)</f>
        <v>12897</v>
      </c>
      <c r="C17" s="6">
        <f>SUM(C9:C16)</f>
        <v>30328</v>
      </c>
      <c r="D17" s="6">
        <f>SUM(D9:D16)</f>
        <v>34798</v>
      </c>
      <c r="E17" s="5"/>
      <c r="F17" s="5"/>
      <c r="G17" s="5"/>
      <c r="H17" s="5"/>
    </row>
    <row r="18" spans="1:11" x14ac:dyDescent="0.25">
      <c r="I18">
        <f>SUM(I9:I17)</f>
        <v>85529588</v>
      </c>
      <c r="J18">
        <f>SUM(J9:J17)</f>
        <v>86574804</v>
      </c>
      <c r="K18">
        <f>SUM(K9:K17)</f>
        <v>28594080</v>
      </c>
    </row>
    <row r="19" spans="1:11" ht="18.75" x14ac:dyDescent="0.25">
      <c r="I19" s="11">
        <f>I18+J18+K18</f>
        <v>200698472</v>
      </c>
      <c r="J19" s="11"/>
      <c r="K19" s="11"/>
    </row>
    <row r="20" spans="1:11" x14ac:dyDescent="0.25">
      <c r="A20" t="s">
        <v>34</v>
      </c>
    </row>
    <row r="22" spans="1:11" x14ac:dyDescent="0.25">
      <c r="A22" t="s">
        <v>32</v>
      </c>
      <c r="B22">
        <v>345</v>
      </c>
    </row>
    <row r="23" spans="1:11" x14ac:dyDescent="0.25">
      <c r="A23" t="s">
        <v>33</v>
      </c>
      <c r="B23">
        <v>98</v>
      </c>
    </row>
  </sheetData>
  <mergeCells count="4">
    <mergeCell ref="B7:D7"/>
    <mergeCell ref="F7:G7"/>
    <mergeCell ref="A3:K3"/>
    <mergeCell ref="I19:K19"/>
  </mergeCells>
  <pageMargins left="0.7" right="0.7" top="0.78740157499999996" bottom="0.78740157499999996" header="0.3" footer="0.3"/>
  <pageSetup paperSize="9" orientation="portrait" r:id="rId1"/>
  <headerFooter>
    <oddHeader>&amp;R&amp;"Calibri"&amp;10&amp;K000000 Interní&amp;1#_x000D_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1FDA-0D2C-4113-AAFD-066C8B56390F}">
  <dimension ref="A1:H11"/>
  <sheetViews>
    <sheetView zoomScaleNormal="100" workbookViewId="0">
      <selection activeCell="N28" sqref="N28"/>
    </sheetView>
  </sheetViews>
  <sheetFormatPr defaultColWidth="8.85546875" defaultRowHeight="15" x14ac:dyDescent="0.25"/>
  <cols>
    <col min="2" max="2" width="13.42578125" customWidth="1"/>
    <col min="3" max="3" width="8.7109375" customWidth="1"/>
    <col min="4" max="5" width="24.42578125" customWidth="1"/>
    <col min="7" max="7" width="25.85546875" customWidth="1"/>
    <col min="8" max="8" width="23.7109375" customWidth="1"/>
  </cols>
  <sheetData>
    <row r="1" spans="1:8" ht="23.25" x14ac:dyDescent="0.35">
      <c r="A1" s="8" t="s">
        <v>37</v>
      </c>
    </row>
    <row r="3" spans="1:8" x14ac:dyDescent="0.25">
      <c r="A3" t="s">
        <v>21</v>
      </c>
    </row>
    <row r="4" spans="1:8" x14ac:dyDescent="0.25">
      <c r="A4" t="s">
        <v>22</v>
      </c>
    </row>
    <row r="5" spans="1:8" x14ac:dyDescent="0.25">
      <c r="A5" t="s">
        <v>19</v>
      </c>
    </row>
    <row r="7" spans="1:8" x14ac:dyDescent="0.25">
      <c r="A7" s="9" t="s">
        <v>16</v>
      </c>
      <c r="B7" s="9"/>
      <c r="D7" s="7" t="s">
        <v>17</v>
      </c>
      <c r="E7" s="7"/>
      <c r="G7" t="s">
        <v>18</v>
      </c>
    </row>
    <row r="8" spans="1:8" ht="45" x14ac:dyDescent="0.25">
      <c r="A8" s="1" t="s">
        <v>0</v>
      </c>
      <c r="B8" s="1" t="s">
        <v>20</v>
      </c>
      <c r="C8" s="1"/>
      <c r="D8" s="1" t="s">
        <v>13</v>
      </c>
      <c r="E8" s="1" t="s">
        <v>26</v>
      </c>
      <c r="G8" s="1" t="s">
        <v>30</v>
      </c>
      <c r="H8" s="1" t="s">
        <v>31</v>
      </c>
    </row>
    <row r="9" spans="1:8" x14ac:dyDescent="0.25">
      <c r="A9" s="2">
        <v>661</v>
      </c>
      <c r="B9" s="2">
        <v>3963</v>
      </c>
      <c r="D9" s="3">
        <v>1428</v>
      </c>
      <c r="E9" s="3">
        <v>120</v>
      </c>
      <c r="G9">
        <f>D9*B9*2</f>
        <v>11318328</v>
      </c>
      <c r="H9">
        <f>E9*A9*24</f>
        <v>1903680</v>
      </c>
    </row>
    <row r="11" spans="1:8" ht="18.75" x14ac:dyDescent="0.25">
      <c r="G11" s="12">
        <f>G9+H9</f>
        <v>13222008</v>
      </c>
      <c r="H11" s="12"/>
    </row>
  </sheetData>
  <mergeCells count="2">
    <mergeCell ref="A7:B7"/>
    <mergeCell ref="G11:H11"/>
  </mergeCells>
  <pageMargins left="0.7" right="0.7" top="0.78740157499999996" bottom="0.78740157499999996" header="0.3" footer="0.3"/>
  <headerFooter>
    <oddHeader>&amp;R&amp;"Calibri"&amp;10&amp;K000000 Interní&amp;1#_x000D_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5CE4-8ECD-422C-A671-991B2109B8BC}">
  <dimension ref="A1:A3"/>
  <sheetViews>
    <sheetView zoomScaleNormal="100" workbookViewId="0">
      <selection activeCell="A6" sqref="A6"/>
    </sheetView>
  </sheetViews>
  <sheetFormatPr defaultColWidth="8.85546875" defaultRowHeight="15" x14ac:dyDescent="0.25"/>
  <cols>
    <col min="1" max="1" width="100.7109375" customWidth="1"/>
  </cols>
  <sheetData>
    <row r="1" spans="1:1" ht="23.25" x14ac:dyDescent="0.35">
      <c r="A1" s="8" t="s">
        <v>36</v>
      </c>
    </row>
    <row r="3" spans="1:1" ht="45" x14ac:dyDescent="0.25">
      <c r="A3" s="1" t="s">
        <v>25</v>
      </c>
    </row>
  </sheetData>
  <pageMargins left="0.7" right="0.7" top="0.78740157499999996" bottom="0.78740157499999996" header="0.3" footer="0.3"/>
  <headerFooter>
    <oddHeader>&amp;R&amp;"Calibri"&amp;10&amp;K000000 Interní&amp;1#_x000D_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elektřina</vt:lpstr>
      <vt:lpstr>plyn</vt:lpstr>
      <vt:lpstr>spot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Slavik</dc:creator>
  <cp:lastModifiedBy>Klepáček Petr</cp:lastModifiedBy>
  <dcterms:created xsi:type="dcterms:W3CDTF">2024-02-14T03:26:54Z</dcterms:created>
  <dcterms:modified xsi:type="dcterms:W3CDTF">2025-01-29T07:37:41Z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558d49-7e86-46d4-87a9-ebd6250b5c20_Enabled">
    <vt:lpwstr>true</vt:lpwstr>
  </property>
  <property fmtid="{D5CDD505-2E9C-101B-9397-08002B2CF9AE}" pid="3" name="MSIP_Label_92558d49-7e86-46d4-87a9-ebd6250b5c20_SetDate">
    <vt:lpwstr>2024-06-17T12:48:53Z</vt:lpwstr>
  </property>
  <property fmtid="{D5CDD505-2E9C-101B-9397-08002B2CF9AE}" pid="4" name="MSIP_Label_92558d49-7e86-46d4-87a9-ebd6250b5c20_Method">
    <vt:lpwstr>Standard</vt:lpwstr>
  </property>
  <property fmtid="{D5CDD505-2E9C-101B-9397-08002B2CF9AE}" pid="5" name="MSIP_Label_92558d49-7e86-46d4-87a9-ebd6250b5c20_Name">
    <vt:lpwstr>Interní - se značkou</vt:lpwstr>
  </property>
  <property fmtid="{D5CDD505-2E9C-101B-9397-08002B2CF9AE}" pid="6" name="MSIP_Label_92558d49-7e86-46d4-87a9-ebd6250b5c20_SiteId">
    <vt:lpwstr>5cdffe46-631e-482d-9990-1d2119b3418b</vt:lpwstr>
  </property>
  <property fmtid="{D5CDD505-2E9C-101B-9397-08002B2CF9AE}" pid="7" name="MSIP_Label_92558d49-7e86-46d4-87a9-ebd6250b5c20_ActionId">
    <vt:lpwstr>c5d51451-8e48-4f6a-9070-f2e77428597d</vt:lpwstr>
  </property>
  <property fmtid="{D5CDD505-2E9C-101B-9397-08002B2CF9AE}" pid="8" name="MSIP_Label_92558d49-7e86-46d4-87a9-ebd6250b5c20_ContentBits">
    <vt:lpwstr>1</vt:lpwstr>
  </property>
</Properties>
</file>